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77f472ab230d90/Vinícius/Área de Trabalho/LDO/"/>
    </mc:Choice>
  </mc:AlternateContent>
  <xr:revisionPtr revIDLastSave="808" documentId="8_{ECFBC087-C4D3-4D04-9C17-0E1DCD79534A}" xr6:coauthVersionLast="47" xr6:coauthVersionMax="47" xr10:uidLastSave="{CF42A383-F1E2-4177-8055-84904E33BB60}"/>
  <bookViews>
    <workbookView xWindow="-108" yWindow="-108" windowWidth="23256" windowHeight="12456" xr2:uid="{AF0236F9-7BFF-4D18-A0C4-A6671E47097E}"/>
  </bookViews>
  <sheets>
    <sheet name="Planilha1" sheetId="1" r:id="rId1"/>
  </sheets>
  <definedNames>
    <definedName name="_xlnm.Print_Area" localSheetId="0">Planilha1!$A$1:$V$26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R24" i="1"/>
  <c r="P21" i="1" l="1"/>
  <c r="R16" i="1" l="1"/>
  <c r="N62" i="1"/>
  <c r="N61" i="1"/>
  <c r="N60" i="1"/>
  <c r="N63" i="1" s="1"/>
</calcChain>
</file>

<file path=xl/sharedStrings.xml><?xml version="1.0" encoding="utf-8"?>
<sst xmlns="http://schemas.openxmlformats.org/spreadsheetml/2006/main" count="150" uniqueCount="105">
  <si>
    <t/>
  </si>
  <si>
    <t xml:space="preserve">                                     IDENTIFICAÇÃO</t>
  </si>
  <si>
    <t>CUSTO TOTAL DA OBRA (R$)</t>
  </si>
  <si>
    <t>OBRAS EM ANDAMENTO</t>
  </si>
  <si>
    <t>CONSERVAÇÃO DO PATRIMÔNIO PÚBLICO</t>
  </si>
  <si>
    <t>NOVOS PROJETOS</t>
  </si>
  <si>
    <t>TOTAL</t>
  </si>
  <si>
    <t>Secretaria Municipal de Obras e Serviços Públicos</t>
  </si>
  <si>
    <t>RESOLUÇÃO TC Nº 8, DE 9 DE JULHO DE 2014</t>
  </si>
  <si>
    <t>Demonstrativos de Obras e Serviços de Engenharia e dá outras providências</t>
  </si>
  <si>
    <t>CONVÊNIO</t>
  </si>
  <si>
    <t>CONTRATADO</t>
  </si>
  <si>
    <t>ADITIVO</t>
  </si>
  <si>
    <t>EXECUÇÃO</t>
  </si>
  <si>
    <t>MODALIDADE / N° LICITAÇÃO (5)</t>
  </si>
  <si>
    <t>IDENTIFICAÇÃO DA OBRA, SERVIÇO OU AQUISIÇÃO (6)</t>
  </si>
  <si>
    <t>Nº / ANO (7)</t>
  </si>
  <si>
    <t>CONCEDENTE (8)</t>
  </si>
  <si>
    <t>REPASSE (R$)  (9)</t>
  </si>
  <si>
    <t>CONTRAPARTIDA (R$)  (10)</t>
  </si>
  <si>
    <t>CNPJ / CPF (11)</t>
  </si>
  <si>
    <t>RAZÃO SOCIAL (12)</t>
  </si>
  <si>
    <t>Nº / ANO (13)</t>
  </si>
  <si>
    <t>DATA INÍCIO (14)</t>
  </si>
  <si>
    <t>PRAZO (15)</t>
  </si>
  <si>
    <t>VALOR CONTRATADO (16)</t>
  </si>
  <si>
    <t>DATA CONCLUSÃO / PARALIZAÇÃO (17)</t>
  </si>
  <si>
    <t>PRAZO ADITADO ACUMULADO (18)</t>
  </si>
  <si>
    <t>VALOR ADITADO ACUMULADO (19)</t>
  </si>
  <si>
    <t>REAJUSTE (R$) (20)</t>
  </si>
  <si>
    <t>NATUREZA DA DESPESA (21)</t>
  </si>
  <si>
    <t>VALOR MEDIDO ACUMULADO (R$) (22)</t>
  </si>
  <si>
    <t>VALOR PAGO ACUMULADO NO PERÍODO (R$) (23)</t>
  </si>
  <si>
    <t>VALOR PAGO ACUMULADO NO EXERCÍCIO (R$) (24)</t>
  </si>
  <si>
    <t>VALOR PAGO ACUMULADO NO EXERCÍCIO (R$) (25)</t>
  </si>
  <si>
    <t>SITUAÇÃO (26)</t>
  </si>
  <si>
    <t>PREFEITURA MUNICIPAL DE BARRA DE GUABIRABA - PE</t>
  </si>
  <si>
    <t>EXERCÍCIO DE 2022</t>
  </si>
  <si>
    <t>01/01/2022 A 31/12/2022</t>
  </si>
  <si>
    <t>Reconstrução do banheiro público de Barra de Guabiraba - PE</t>
  </si>
  <si>
    <t>CONTRATO</t>
  </si>
  <si>
    <t>32.219.949/0001-73</t>
  </si>
  <si>
    <t>Maufrs Construção de Edifício Eireli</t>
  </si>
  <si>
    <t>03 meses</t>
  </si>
  <si>
    <t>4.4.90.51.99</t>
  </si>
  <si>
    <t>015/2021</t>
  </si>
  <si>
    <t>CONCLUÍDA</t>
  </si>
  <si>
    <t>TOMADA DE PREÇO Nº 001/2021 PROCESSO LICITATÓRIO Nº 024/2021</t>
  </si>
  <si>
    <t>Emenda parlamentar nº 1107/2021 - Termo de Adesão nº 017/2014 - FEM II/2014</t>
  </si>
  <si>
    <t>Emenda parlamentar nº 1107/2021 - Dep. Est. Clodoaldo Magalhães - Secretaria de Planejamento e Gestão - SEPLAG</t>
  </si>
  <si>
    <t>TOMADA DE PREÇO Nº 002/2021 PROCESSO LICITATÓRIO Nº 026/2021</t>
  </si>
  <si>
    <t>Requalificação da Praça Pública, localizada na Av. Afonso Alves, s/n, Nova Esperança, Barra de Guabiraba - PE</t>
  </si>
  <si>
    <t>Emenda parlamentar nº 625/2021 - Dep. Est. José Queiroz - Secretaria de Planejamento e Gestão - SEPLAG</t>
  </si>
  <si>
    <t>013/2021</t>
  </si>
  <si>
    <t>02 meses</t>
  </si>
  <si>
    <t>TOMADA DE PREÇO Nº 005/2021 PROCESSO LICITATÓRIO Nº 043/2021</t>
  </si>
  <si>
    <t>Requalificação da Praça José Francisco de Lima</t>
  </si>
  <si>
    <t>Emenda parlamentar nº 625/2021</t>
  </si>
  <si>
    <t>Emenda parlamentar nº 388/2021</t>
  </si>
  <si>
    <t>Emenda parlamentar nº 388/2021 - Dep. Est. José Queiroz - Secretaria de Planejamento e Gestão - SEPLAG</t>
  </si>
  <si>
    <t>42.089.761/0001-01</t>
  </si>
  <si>
    <t>Queiroz Cabral Engenharia &amp; Projetos</t>
  </si>
  <si>
    <t>005/2022</t>
  </si>
  <si>
    <t>PARALISADA</t>
  </si>
  <si>
    <t>TOMADA DE PREÇO Nº 004/2022 PROCESSO LICITATÓRIO Nº 016/2022</t>
  </si>
  <si>
    <t>Requalificação do Trevo da PE- 85, estrada leste do município de Barra de Guabiraba -PE</t>
  </si>
  <si>
    <t>32.591.514/0001-55</t>
  </si>
  <si>
    <t>Josemar Leal de Almeida Souza Engenharia</t>
  </si>
  <si>
    <t>013/2022</t>
  </si>
  <si>
    <t>TOMADA DE PREÇO Nº 002/2022 PROCESSO LICITATÓRIO Nº 014/2022</t>
  </si>
  <si>
    <t>TOMADA DE PREÇO Nº 004/2021 PROCESSO LICITATÓRIO Nº 042/2021</t>
  </si>
  <si>
    <t>Revitalização de canteiros centrais da rua Miguel Teixeira de Carvalho e da av. João Ferreira Junior</t>
  </si>
  <si>
    <t>001/2022</t>
  </si>
  <si>
    <t>FEM 2015</t>
  </si>
  <si>
    <t>Revitalização do Canteiro Maria das Neves</t>
  </si>
  <si>
    <t>Emenda parlamentar nº 724/2022</t>
  </si>
  <si>
    <t>Emenda parlamentar nº 724/2022 - Dep. Est. Simone Santana - Secretaria de Planejamento e Gestão - SEPLAG</t>
  </si>
  <si>
    <t>012/2022</t>
  </si>
  <si>
    <t>TOMADA DE PREÇO Nº 001/2022 PROCESSO LICITATÓRIO Nº 013/2022</t>
  </si>
  <si>
    <t>Requalificação da Quadra do Loteamento Futuro</t>
  </si>
  <si>
    <t>Emenda parlamentar nº 854/2022</t>
  </si>
  <si>
    <t>Emenda parlamentar nº 854/2022 - Dep. Est. José Queiroz - Secretaria de Planejamento e Gestão - SEPLAG</t>
  </si>
  <si>
    <t>011/2022</t>
  </si>
  <si>
    <t>TOMADA DE PREÇO Nº 003/2022 PROCESSO LICITATÓRIO Nº 015/2022</t>
  </si>
  <si>
    <t>Requalificação da Ponte Largo Manuel Santos</t>
  </si>
  <si>
    <t>Avante Construção de Edifícios EIRELI</t>
  </si>
  <si>
    <t>23.981.770/0001-68</t>
  </si>
  <si>
    <t>025/2022</t>
  </si>
  <si>
    <t>TOMADA DE PREÇO Nº 001/2020 PROCESSO LICITATÓRIO Nº 015/2020</t>
  </si>
  <si>
    <t>Recapeamento asfáltico em diversas ruas da cidade</t>
  </si>
  <si>
    <t>895202/2019</t>
  </si>
  <si>
    <t>Ministério do Desenvolvimento Regional - 1068564/24 Caixa Econômica Federal</t>
  </si>
  <si>
    <t>05.545.366/0001-60</t>
  </si>
  <si>
    <t>CPM Construtora LTDA</t>
  </si>
  <si>
    <t>030/2020</t>
  </si>
  <si>
    <t>EM ANDAMENTO</t>
  </si>
  <si>
    <t>TOMADA DE PREÇO Nº 003/2020 PROCESSO LICITATÓRIO Nº 017/2020</t>
  </si>
  <si>
    <t>Pavimentação em paralelepípedo em diversas ruas do município de Barra de Guabirbaba -PE</t>
  </si>
  <si>
    <t>885256/2019</t>
  </si>
  <si>
    <t>Ministério do Desenvolvimento Regional - 1064669/19 - Caixa Econômica Federal</t>
  </si>
  <si>
    <t>033/2020</t>
  </si>
  <si>
    <t>885231/2019</t>
  </si>
  <si>
    <t>TOMADA DE PREÇO Nº 002/2020 PROCESSO LICITATÓRIO Nº 016/2020</t>
  </si>
  <si>
    <t>Ministério do Desenvolvimento Regional - 1064671/19 - Caixa Econômica Federal</t>
  </si>
  <si>
    <t>031/2020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</si>
</sst>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_ ;\-#,##0.00\ "/>
    <numFmt numFmtId="165" formatCode="[$-416]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 Light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9B1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0" fillId="0" borderId="6" xfId="0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44" fontId="5" fillId="0" borderId="16" xfId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0" fillId="0" borderId="0" xfId="0" quotePrefix="1"/>
    <xf numFmtId="164" fontId="0" fillId="0" borderId="0" xfId="0" applyNumberFormat="1"/>
    <xf numFmtId="44" fontId="5" fillId="0" borderId="17" xfId="1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horizontal="center" vertical="center" wrapText="1"/>
    </xf>
    <xf numFmtId="44" fontId="5" fillId="0" borderId="1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centerContinuous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5" fillId="0" borderId="8" xfId="0" applyFont="1" applyBorder="1" applyAlignment="1">
      <alignment horizontal="centerContinuous" vertical="center" wrapText="1"/>
    </xf>
    <xf numFmtId="0" fontId="5" fillId="0" borderId="16" xfId="0" applyFont="1" applyBorder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Continuous" vertical="center" wrapText="1"/>
    </xf>
    <xf numFmtId="44" fontId="5" fillId="0" borderId="16" xfId="1" applyFont="1" applyFill="1" applyBorder="1" applyAlignment="1">
      <alignment horizontal="centerContinuous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4" fontId="5" fillId="0" borderId="8" xfId="1" applyFont="1" applyBorder="1" applyAlignment="1">
      <alignment horizontal="center" vertical="center" wrapText="1"/>
    </xf>
    <xf numFmtId="44" fontId="5" fillId="0" borderId="18" xfId="1" applyFont="1" applyBorder="1" applyAlignment="1">
      <alignment horizontal="center" vertical="center" wrapText="1"/>
    </xf>
    <xf numFmtId="44" fontId="5" fillId="0" borderId="16" xfId="1" applyFont="1" applyBorder="1" applyAlignment="1">
      <alignment horizontal="center" vertical="center" wrapText="1"/>
    </xf>
    <xf numFmtId="44" fontId="5" fillId="0" borderId="10" xfId="1" applyFont="1" applyBorder="1" applyAlignment="1">
      <alignment horizontal="center" vertical="center" wrapText="1"/>
    </xf>
    <xf numFmtId="44" fontId="5" fillId="0" borderId="19" xfId="1" applyFont="1" applyBorder="1" applyAlignment="1">
      <alignment horizontal="center" vertical="center" wrapText="1"/>
    </xf>
    <xf numFmtId="44" fontId="5" fillId="0" borderId="11" xfId="1" applyFont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44" fontId="3" fillId="0" borderId="16" xfId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4" fontId="3" fillId="0" borderId="8" xfId="1" applyFont="1" applyBorder="1" applyAlignment="1">
      <alignment horizontal="center" vertical="center" wrapText="1"/>
    </xf>
    <xf numFmtId="44" fontId="3" fillId="0" borderId="16" xfId="1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3" borderId="16" xfId="1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9B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337456</xdr:colOff>
      <xdr:row>0</xdr:row>
      <xdr:rowOff>66752</xdr:rowOff>
    </xdr:from>
    <xdr:to>
      <xdr:col>12</xdr:col>
      <xdr:colOff>522092</xdr:colOff>
      <xdr:row>5</xdr:row>
      <xdr:rowOff>120001</xdr:rowOff>
    </xdr:to>
    <xdr:pic>
      <xdr:nvPicPr>
        <xdr:cNvPr id="3" name="Imagem 2" descr="marca  + sec obras">
          <a:extLst>
            <a:ext uri="{FF2B5EF4-FFF2-40B4-BE49-F238E27FC236}">
              <a16:creationId xmlns:a16="http://schemas.microsoft.com/office/drawing/2014/main" id="{084B0A06-F612-464F-BCE4-BC4AAC20C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50685" y="66752"/>
          <a:ext cx="4560693" cy="978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27C2-3AC4-4137-8117-3953340CCA8F}">
  <dimension ref="A7:X69"/>
  <sheetViews>
    <sheetView showGridLines="0" tabSelected="1" view="pageBreakPreview" topLeftCell="A13" zoomScale="55" zoomScaleNormal="100" zoomScaleSheetLayoutView="55" workbookViewId="0">
      <pane xSplit="2" ySplit="3" topLeftCell="C23" activePane="bottomRight" state="frozen"/>
      <selection activeCell="A13" sqref="A13"/>
      <selection pane="topRight" activeCell="C13" sqref="C13"/>
      <selection pane="bottomLeft" activeCell="A16" sqref="A16"/>
      <selection pane="bottomRight" activeCell="H20" sqref="H20"/>
    </sheetView>
  </sheetViews>
  <sheetFormatPr defaultColWidth="9.109375" defaultRowHeight="14.4" x14ac:dyDescent="0.3"/>
  <cols>
    <col min="1" max="1" width="22.77734375" customWidth="1"/>
    <col min="2" max="2" width="22.33203125" customWidth="1"/>
    <col min="3" max="12" width="21.33203125" customWidth="1"/>
    <col min="13" max="22" width="20.6640625" customWidth="1"/>
    <col min="23" max="23" width="15.33203125" bestFit="1" customWidth="1"/>
    <col min="24" max="24" width="13" bestFit="1" customWidth="1"/>
  </cols>
  <sheetData>
    <row r="7" spans="1:22" ht="21" x14ac:dyDescent="0.3">
      <c r="A7" s="39" t="s">
        <v>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5" customHeight="1" x14ac:dyDescent="0.3">
      <c r="A8" s="40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15" customHeight="1" x14ac:dyDescent="0.3">
      <c r="A9" s="39" t="s">
        <v>36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15" customHeight="1" x14ac:dyDescent="0.3">
      <c r="A10" s="39" t="s">
        <v>37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15" customHeight="1" x14ac:dyDescent="0.3">
      <c r="A11" s="39" t="s">
        <v>38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15" customHeight="1" x14ac:dyDescent="0.3">
      <c r="A12" s="3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s="1" customFormat="1" ht="16.2" thickBot="1" x14ac:dyDescent="0.3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9">
        <v>13</v>
      </c>
      <c r="J13" s="9">
        <v>14</v>
      </c>
      <c r="K13" s="9">
        <v>15</v>
      </c>
      <c r="L13" s="9">
        <v>16</v>
      </c>
      <c r="M13" s="9">
        <v>17</v>
      </c>
      <c r="N13" s="9">
        <v>18</v>
      </c>
      <c r="O13" s="9">
        <v>19</v>
      </c>
      <c r="P13" s="9">
        <v>20</v>
      </c>
      <c r="Q13" s="9">
        <v>21</v>
      </c>
      <c r="R13" s="9">
        <v>22</v>
      </c>
      <c r="S13" s="9">
        <v>23</v>
      </c>
      <c r="T13" s="9">
        <v>24</v>
      </c>
      <c r="U13" s="9">
        <v>25</v>
      </c>
      <c r="V13" s="9">
        <v>26</v>
      </c>
    </row>
    <row r="14" spans="1:22" ht="25.05" customHeight="1" x14ac:dyDescent="0.3">
      <c r="A14" s="75" t="s">
        <v>14</v>
      </c>
      <c r="B14" s="75" t="s">
        <v>15</v>
      </c>
      <c r="C14" s="77" t="s">
        <v>10</v>
      </c>
      <c r="D14" s="78"/>
      <c r="E14" s="78"/>
      <c r="F14" s="79"/>
      <c r="G14" s="77" t="s">
        <v>11</v>
      </c>
      <c r="H14" s="79"/>
      <c r="I14" s="77" t="s">
        <v>40</v>
      </c>
      <c r="J14" s="78"/>
      <c r="K14" s="78"/>
      <c r="L14" s="78"/>
      <c r="M14" s="79"/>
      <c r="N14" s="77" t="s">
        <v>12</v>
      </c>
      <c r="O14" s="79"/>
      <c r="P14" s="75" t="s">
        <v>29</v>
      </c>
      <c r="Q14" s="87" t="s">
        <v>13</v>
      </c>
      <c r="R14" s="88"/>
      <c r="S14" s="88"/>
      <c r="T14" s="89"/>
      <c r="U14" s="75" t="s">
        <v>34</v>
      </c>
      <c r="V14" s="75" t="s">
        <v>35</v>
      </c>
    </row>
    <row r="15" spans="1:22" ht="50.4" customHeight="1" x14ac:dyDescent="0.3">
      <c r="A15" s="76"/>
      <c r="B15" s="76"/>
      <c r="C15" s="29" t="s">
        <v>16</v>
      </c>
      <c r="D15" s="30" t="s">
        <v>17</v>
      </c>
      <c r="E15" s="30" t="s">
        <v>18</v>
      </c>
      <c r="F15" s="31" t="s">
        <v>19</v>
      </c>
      <c r="G15" s="29" t="s">
        <v>20</v>
      </c>
      <c r="H15" s="31" t="s">
        <v>21</v>
      </c>
      <c r="I15" s="29" t="s">
        <v>22</v>
      </c>
      <c r="J15" s="30" t="s">
        <v>23</v>
      </c>
      <c r="K15" s="30" t="s">
        <v>24</v>
      </c>
      <c r="L15" s="30" t="s">
        <v>25</v>
      </c>
      <c r="M15" s="31" t="s">
        <v>26</v>
      </c>
      <c r="N15" s="29" t="s">
        <v>27</v>
      </c>
      <c r="O15" s="31" t="s">
        <v>28</v>
      </c>
      <c r="P15" s="76"/>
      <c r="Q15" s="29" t="s">
        <v>30</v>
      </c>
      <c r="R15" s="30" t="s">
        <v>31</v>
      </c>
      <c r="S15" s="30" t="s">
        <v>32</v>
      </c>
      <c r="T15" s="31" t="s">
        <v>33</v>
      </c>
      <c r="U15" s="76"/>
      <c r="V15" s="76"/>
    </row>
    <row r="16" spans="1:22" ht="103.8" customHeight="1" x14ac:dyDescent="0.3">
      <c r="A16" s="34" t="s">
        <v>47</v>
      </c>
      <c r="B16" s="20" t="s">
        <v>39</v>
      </c>
      <c r="C16" s="15" t="s">
        <v>48</v>
      </c>
      <c r="D16" s="41" t="s">
        <v>49</v>
      </c>
      <c r="E16" s="59">
        <v>168166</v>
      </c>
      <c r="F16" s="60"/>
      <c r="G16" s="61" t="s">
        <v>41</v>
      </c>
      <c r="H16" s="62" t="s">
        <v>42</v>
      </c>
      <c r="I16" s="61" t="s">
        <v>45</v>
      </c>
      <c r="J16" s="63">
        <v>44440</v>
      </c>
      <c r="K16" s="64" t="s">
        <v>43</v>
      </c>
      <c r="L16" s="59">
        <v>113380</v>
      </c>
      <c r="M16" s="65">
        <v>44559</v>
      </c>
      <c r="N16" s="66"/>
      <c r="O16" s="60">
        <v>118531.37</v>
      </c>
      <c r="P16" s="67">
        <v>5151.37</v>
      </c>
      <c r="Q16" s="61" t="s">
        <v>44</v>
      </c>
      <c r="R16" s="68">
        <f>P16-81616.7</f>
        <v>-76465.33</v>
      </c>
      <c r="S16" s="68">
        <v>36914.67</v>
      </c>
      <c r="T16" s="69">
        <v>36914.67</v>
      </c>
      <c r="U16" s="70">
        <v>36914.67</v>
      </c>
      <c r="V16" s="71" t="s">
        <v>46</v>
      </c>
    </row>
    <row r="17" spans="1:24" ht="101.4" customHeight="1" x14ac:dyDescent="0.3">
      <c r="A17" s="34" t="s">
        <v>50</v>
      </c>
      <c r="B17" s="20" t="s">
        <v>51</v>
      </c>
      <c r="C17" s="15" t="s">
        <v>57</v>
      </c>
      <c r="D17" s="41" t="s">
        <v>52</v>
      </c>
      <c r="E17" s="59">
        <v>72785.710000000006</v>
      </c>
      <c r="F17" s="60">
        <v>2627.7</v>
      </c>
      <c r="G17" s="61" t="s">
        <v>41</v>
      </c>
      <c r="H17" s="62" t="s">
        <v>42</v>
      </c>
      <c r="I17" s="61" t="s">
        <v>53</v>
      </c>
      <c r="J17" s="63">
        <v>44440</v>
      </c>
      <c r="K17" s="64" t="s">
        <v>54</v>
      </c>
      <c r="L17" s="59">
        <v>70574.210000000006</v>
      </c>
      <c r="M17" s="65">
        <v>44559</v>
      </c>
      <c r="N17" s="61"/>
      <c r="O17" s="69">
        <v>79057.77</v>
      </c>
      <c r="P17" s="70">
        <v>8483.56</v>
      </c>
      <c r="Q17" s="61" t="s">
        <v>44</v>
      </c>
      <c r="R17" s="68">
        <v>30160.6</v>
      </c>
      <c r="S17" s="68">
        <v>30160.6</v>
      </c>
      <c r="T17" s="69">
        <v>30160.6</v>
      </c>
      <c r="U17" s="70">
        <v>30160.6</v>
      </c>
      <c r="V17" s="71" t="s">
        <v>46</v>
      </c>
    </row>
    <row r="18" spans="1:24" ht="46.8" x14ac:dyDescent="0.3">
      <c r="A18" s="34" t="s">
        <v>55</v>
      </c>
      <c r="B18" s="20" t="s">
        <v>56</v>
      </c>
      <c r="C18" s="15" t="s">
        <v>73</v>
      </c>
      <c r="D18" s="41" t="s">
        <v>73</v>
      </c>
      <c r="E18" s="59">
        <v>293785.33</v>
      </c>
      <c r="F18" s="60"/>
      <c r="G18" s="66" t="s">
        <v>60</v>
      </c>
      <c r="H18" s="65" t="s">
        <v>61</v>
      </c>
      <c r="I18" s="61" t="s">
        <v>62</v>
      </c>
      <c r="J18" s="63">
        <v>44725</v>
      </c>
      <c r="K18" s="64" t="s">
        <v>43</v>
      </c>
      <c r="L18" s="59">
        <v>290812.28999999998</v>
      </c>
      <c r="M18" s="65">
        <v>44896</v>
      </c>
      <c r="N18" s="66">
        <v>44905</v>
      </c>
      <c r="O18" s="69"/>
      <c r="P18" s="70"/>
      <c r="Q18" s="61" t="s">
        <v>44</v>
      </c>
      <c r="R18" s="68">
        <v>176263.69</v>
      </c>
      <c r="S18" s="68">
        <v>176263.69</v>
      </c>
      <c r="T18" s="69">
        <v>176263.69</v>
      </c>
      <c r="U18" s="68">
        <v>176263.69</v>
      </c>
      <c r="V18" s="71" t="s">
        <v>63</v>
      </c>
    </row>
    <row r="19" spans="1:24" ht="103.8" customHeight="1" x14ac:dyDescent="0.3">
      <c r="A19" s="34" t="s">
        <v>64</v>
      </c>
      <c r="B19" s="58" t="s">
        <v>65</v>
      </c>
      <c r="C19" s="15" t="s">
        <v>58</v>
      </c>
      <c r="D19" s="41" t="s">
        <v>59</v>
      </c>
      <c r="E19" s="59">
        <v>186749.58</v>
      </c>
      <c r="F19" s="60"/>
      <c r="G19" s="66" t="s">
        <v>66</v>
      </c>
      <c r="H19" s="65" t="s">
        <v>67</v>
      </c>
      <c r="I19" s="61" t="s">
        <v>68</v>
      </c>
      <c r="J19" s="63">
        <v>44819</v>
      </c>
      <c r="K19" s="64" t="s">
        <v>54</v>
      </c>
      <c r="L19" s="59">
        <v>183957.92</v>
      </c>
      <c r="M19" s="65">
        <v>44838</v>
      </c>
      <c r="N19" s="61"/>
      <c r="O19" s="60"/>
      <c r="P19" s="67"/>
      <c r="Q19" s="61" t="s">
        <v>44</v>
      </c>
      <c r="R19" s="59">
        <v>112023.74</v>
      </c>
      <c r="S19" s="59">
        <v>112023.74</v>
      </c>
      <c r="T19" s="60">
        <v>112023.74</v>
      </c>
      <c r="U19" s="67">
        <v>112023.74</v>
      </c>
      <c r="V19" s="71" t="s">
        <v>63</v>
      </c>
    </row>
    <row r="20" spans="1:24" ht="80.400000000000006" customHeight="1" x14ac:dyDescent="0.3">
      <c r="A20" s="34" t="s">
        <v>70</v>
      </c>
      <c r="B20" s="20" t="s">
        <v>71</v>
      </c>
      <c r="C20" s="15" t="s">
        <v>73</v>
      </c>
      <c r="D20" s="41" t="s">
        <v>73</v>
      </c>
      <c r="E20" s="59">
        <v>321922.33</v>
      </c>
      <c r="F20" s="60"/>
      <c r="G20" s="66" t="s">
        <v>60</v>
      </c>
      <c r="H20" s="65" t="s">
        <v>61</v>
      </c>
      <c r="I20" s="61" t="s">
        <v>72</v>
      </c>
      <c r="J20" s="63">
        <v>44732</v>
      </c>
      <c r="K20" s="64" t="s">
        <v>43</v>
      </c>
      <c r="L20" s="59">
        <v>255981.03</v>
      </c>
      <c r="M20" s="65">
        <v>44907</v>
      </c>
      <c r="N20" s="61"/>
      <c r="O20" s="69"/>
      <c r="P20" s="70"/>
      <c r="Q20" s="61" t="s">
        <v>44</v>
      </c>
      <c r="R20" s="68">
        <v>193127.38</v>
      </c>
      <c r="S20" s="68">
        <v>193127.38</v>
      </c>
      <c r="T20" s="69">
        <v>193127.38</v>
      </c>
      <c r="U20" s="70">
        <v>193127.38</v>
      </c>
      <c r="V20" s="71" t="s">
        <v>63</v>
      </c>
    </row>
    <row r="21" spans="1:24" ht="97.2" customHeight="1" x14ac:dyDescent="0.3">
      <c r="A21" s="34" t="s">
        <v>69</v>
      </c>
      <c r="B21" s="58" t="s">
        <v>74</v>
      </c>
      <c r="C21" s="15" t="s">
        <v>75</v>
      </c>
      <c r="D21" s="41" t="s">
        <v>76</v>
      </c>
      <c r="E21" s="59">
        <v>250000</v>
      </c>
      <c r="F21" s="60">
        <v>4542.91</v>
      </c>
      <c r="G21" s="66" t="s">
        <v>66</v>
      </c>
      <c r="H21" s="65" t="s">
        <v>67</v>
      </c>
      <c r="I21" s="61" t="s">
        <v>77</v>
      </c>
      <c r="J21" s="63">
        <v>44788</v>
      </c>
      <c r="K21" s="64" t="s">
        <v>43</v>
      </c>
      <c r="L21" s="59">
        <v>257809.34</v>
      </c>
      <c r="M21" s="65">
        <v>44896</v>
      </c>
      <c r="N21" s="61"/>
      <c r="O21" s="72">
        <v>249439.92508999998</v>
      </c>
      <c r="P21" s="70">
        <f>O21-L21</f>
        <v>-8369.4149100000213</v>
      </c>
      <c r="Q21" s="61" t="s">
        <v>44</v>
      </c>
      <c r="R21" s="68">
        <v>149839.88509</v>
      </c>
      <c r="S21" s="68">
        <v>149839.88509</v>
      </c>
      <c r="T21" s="69">
        <v>149839.88509</v>
      </c>
      <c r="U21" s="70">
        <v>149839.88509</v>
      </c>
      <c r="V21" s="71" t="s">
        <v>63</v>
      </c>
    </row>
    <row r="22" spans="1:24" ht="103.8" customHeight="1" x14ac:dyDescent="0.3">
      <c r="A22" s="34" t="s">
        <v>78</v>
      </c>
      <c r="B22" s="58" t="s">
        <v>79</v>
      </c>
      <c r="C22" s="15" t="s">
        <v>80</v>
      </c>
      <c r="D22" s="41" t="s">
        <v>81</v>
      </c>
      <c r="E22" s="59">
        <v>399843.22</v>
      </c>
      <c r="F22" s="60"/>
      <c r="G22" s="66" t="s">
        <v>60</v>
      </c>
      <c r="H22" s="65" t="s">
        <v>61</v>
      </c>
      <c r="I22" s="61" t="s">
        <v>82</v>
      </c>
      <c r="J22" s="63">
        <v>44788</v>
      </c>
      <c r="K22" s="64" t="s">
        <v>43</v>
      </c>
      <c r="L22" s="59">
        <v>393814.84</v>
      </c>
      <c r="M22" s="65">
        <v>44839</v>
      </c>
      <c r="N22" s="61"/>
      <c r="O22" s="69"/>
      <c r="P22" s="70"/>
      <c r="Q22" s="61" t="s">
        <v>44</v>
      </c>
      <c r="R22" s="68">
        <v>119945.46</v>
      </c>
      <c r="S22" s="68">
        <v>119945.46</v>
      </c>
      <c r="T22" s="69">
        <v>119945.46</v>
      </c>
      <c r="U22" s="70">
        <v>119945.46</v>
      </c>
      <c r="V22" s="71" t="s">
        <v>63</v>
      </c>
    </row>
    <row r="23" spans="1:24" ht="106.2" customHeight="1" x14ac:dyDescent="0.3">
      <c r="A23" s="34" t="s">
        <v>83</v>
      </c>
      <c r="B23" s="58" t="s">
        <v>84</v>
      </c>
      <c r="C23" s="15" t="s">
        <v>80</v>
      </c>
      <c r="D23" s="41" t="s">
        <v>81</v>
      </c>
      <c r="E23" s="59">
        <v>150152.1</v>
      </c>
      <c r="F23" s="60"/>
      <c r="G23" s="73" t="s">
        <v>86</v>
      </c>
      <c r="H23" s="74" t="s">
        <v>85</v>
      </c>
      <c r="I23" s="61" t="s">
        <v>87</v>
      </c>
      <c r="J23" s="63">
        <v>44896</v>
      </c>
      <c r="K23" s="64" t="s">
        <v>54</v>
      </c>
      <c r="L23" s="59">
        <v>146641.15</v>
      </c>
      <c r="M23" s="65">
        <v>44943</v>
      </c>
      <c r="N23" s="61"/>
      <c r="O23" s="69"/>
      <c r="P23" s="70"/>
      <c r="Q23" s="61" t="s">
        <v>44</v>
      </c>
      <c r="R23" s="68">
        <v>44981.93</v>
      </c>
      <c r="S23" s="68"/>
      <c r="T23" s="69"/>
      <c r="U23" s="70"/>
      <c r="V23" s="71" t="s">
        <v>63</v>
      </c>
    </row>
    <row r="24" spans="1:24" ht="87.6" customHeight="1" x14ac:dyDescent="0.3">
      <c r="A24" s="34" t="s">
        <v>88</v>
      </c>
      <c r="B24" s="20" t="s">
        <v>89</v>
      </c>
      <c r="C24" s="15" t="s">
        <v>90</v>
      </c>
      <c r="D24" s="11" t="s">
        <v>91</v>
      </c>
      <c r="E24" s="59">
        <v>477500</v>
      </c>
      <c r="F24" s="60">
        <v>35232.79</v>
      </c>
      <c r="G24" s="73" t="s">
        <v>92</v>
      </c>
      <c r="H24" s="74" t="s">
        <v>93</v>
      </c>
      <c r="I24" s="61" t="s">
        <v>94</v>
      </c>
      <c r="J24" s="63">
        <v>44537</v>
      </c>
      <c r="K24" s="64" t="s">
        <v>54</v>
      </c>
      <c r="L24" s="59">
        <v>509835.12</v>
      </c>
      <c r="M24" s="65">
        <v>44746</v>
      </c>
      <c r="N24" s="66">
        <v>45383</v>
      </c>
      <c r="O24" s="69">
        <v>708702.58000000007</v>
      </c>
      <c r="P24" s="70"/>
      <c r="Q24" s="61" t="s">
        <v>44</v>
      </c>
      <c r="R24" s="68">
        <f>69103.87+116130.51</f>
        <v>185234.38</v>
      </c>
      <c r="S24" s="68">
        <v>185234.38</v>
      </c>
      <c r="T24" s="69">
        <v>185234.38</v>
      </c>
      <c r="U24" s="70">
        <v>185234.38</v>
      </c>
      <c r="V24" s="71" t="s">
        <v>63</v>
      </c>
    </row>
    <row r="25" spans="1:24" ht="82.2" customHeight="1" x14ac:dyDescent="0.3">
      <c r="A25" s="34" t="s">
        <v>96</v>
      </c>
      <c r="B25" s="20" t="s">
        <v>97</v>
      </c>
      <c r="C25" s="15" t="s">
        <v>98</v>
      </c>
      <c r="D25" s="11" t="s">
        <v>99</v>
      </c>
      <c r="E25" s="59">
        <v>477500</v>
      </c>
      <c r="F25" s="60">
        <v>49505.58</v>
      </c>
      <c r="G25" s="73" t="s">
        <v>92</v>
      </c>
      <c r="H25" s="74" t="s">
        <v>93</v>
      </c>
      <c r="I25" s="61" t="s">
        <v>100</v>
      </c>
      <c r="J25" s="63">
        <v>44757</v>
      </c>
      <c r="K25" s="64" t="s">
        <v>43</v>
      </c>
      <c r="L25" s="59">
        <v>522227.63</v>
      </c>
      <c r="M25" s="62"/>
      <c r="N25" s="66">
        <v>45383</v>
      </c>
      <c r="O25" s="69">
        <v>594602.81000000006</v>
      </c>
      <c r="P25" s="70">
        <f>O25-L25</f>
        <v>72375.180000000051</v>
      </c>
      <c r="Q25" s="61" t="s">
        <v>44</v>
      </c>
      <c r="R25" s="59"/>
      <c r="S25" s="59"/>
      <c r="T25" s="60"/>
      <c r="U25" s="67"/>
      <c r="V25" s="71" t="s">
        <v>95</v>
      </c>
    </row>
    <row r="26" spans="1:24" ht="81" customHeight="1" x14ac:dyDescent="0.3">
      <c r="A26" s="34" t="s">
        <v>102</v>
      </c>
      <c r="B26" s="20" t="s">
        <v>97</v>
      </c>
      <c r="C26" s="15" t="s">
        <v>101</v>
      </c>
      <c r="D26" s="11" t="s">
        <v>103</v>
      </c>
      <c r="E26" s="59">
        <v>238750</v>
      </c>
      <c r="F26" s="60">
        <v>37936.75</v>
      </c>
      <c r="G26" s="73" t="s">
        <v>92</v>
      </c>
      <c r="H26" s="74" t="s">
        <v>93</v>
      </c>
      <c r="I26" s="61" t="s">
        <v>104</v>
      </c>
      <c r="J26" s="63">
        <v>44757</v>
      </c>
      <c r="K26" s="64" t="s">
        <v>43</v>
      </c>
      <c r="L26" s="59">
        <v>275297.46000000002</v>
      </c>
      <c r="M26" s="62"/>
      <c r="N26" s="66">
        <v>45383</v>
      </c>
      <c r="O26" s="69">
        <v>314529.67</v>
      </c>
      <c r="P26" s="70">
        <f>O26-L26</f>
        <v>39232.209999999963</v>
      </c>
      <c r="Q26" s="61" t="s">
        <v>44</v>
      </c>
      <c r="R26" s="59"/>
      <c r="S26" s="59"/>
      <c r="T26" s="60"/>
      <c r="U26" s="67"/>
      <c r="V26" s="71" t="s">
        <v>95</v>
      </c>
      <c r="W26" s="21"/>
    </row>
    <row r="27" spans="1:24" ht="19.95" customHeight="1" x14ac:dyDescent="0.3">
      <c r="A27" s="14"/>
      <c r="B27" s="20"/>
      <c r="C27" s="17"/>
      <c r="D27" s="11"/>
      <c r="E27" s="12"/>
      <c r="F27" s="19"/>
      <c r="G27" s="17"/>
      <c r="H27" s="18"/>
      <c r="I27" s="45"/>
      <c r="J27" s="41"/>
      <c r="K27" s="41"/>
      <c r="L27" s="12"/>
      <c r="M27" s="42"/>
      <c r="N27" s="45"/>
      <c r="O27" s="54"/>
      <c r="P27" s="55"/>
      <c r="Q27" s="45"/>
      <c r="R27" s="52"/>
      <c r="S27" s="52"/>
      <c r="T27" s="54"/>
      <c r="U27" s="55"/>
      <c r="V27" s="46"/>
    </row>
    <row r="28" spans="1:24" ht="19.95" customHeight="1" x14ac:dyDescent="0.3">
      <c r="A28" s="14"/>
      <c r="B28" s="20"/>
      <c r="C28" s="17"/>
      <c r="D28" s="11"/>
      <c r="E28" s="12"/>
      <c r="F28" s="19"/>
      <c r="G28" s="17"/>
      <c r="H28" s="18"/>
      <c r="I28" s="45"/>
      <c r="J28" s="41"/>
      <c r="K28" s="41"/>
      <c r="L28" s="12"/>
      <c r="M28" s="42"/>
      <c r="N28" s="45"/>
      <c r="O28" s="54"/>
      <c r="P28" s="55"/>
      <c r="Q28" s="45"/>
      <c r="R28" s="52"/>
      <c r="S28" s="52"/>
      <c r="T28" s="54"/>
      <c r="U28" s="55"/>
      <c r="V28" s="46"/>
    </row>
    <row r="29" spans="1:24" ht="19.95" customHeight="1" x14ac:dyDescent="0.3">
      <c r="A29" s="14"/>
      <c r="B29" s="20"/>
      <c r="C29" s="17"/>
      <c r="D29" s="11"/>
      <c r="E29" s="12"/>
      <c r="F29" s="19"/>
      <c r="G29" s="17"/>
      <c r="H29" s="18"/>
      <c r="I29" s="45"/>
      <c r="J29" s="41"/>
      <c r="K29" s="10"/>
      <c r="L29" s="12"/>
      <c r="M29" s="42"/>
      <c r="N29" s="45"/>
      <c r="O29" s="54"/>
      <c r="P29" s="55"/>
      <c r="Q29" s="45"/>
      <c r="R29" s="52"/>
      <c r="S29" s="52"/>
      <c r="T29" s="54"/>
      <c r="U29" s="55"/>
      <c r="V29" s="46"/>
      <c r="X29" s="22" t="s">
        <v>0</v>
      </c>
    </row>
    <row r="30" spans="1:24" ht="19.95" customHeight="1" x14ac:dyDescent="0.3">
      <c r="A30" s="14"/>
      <c r="B30" s="20"/>
      <c r="C30" s="15"/>
      <c r="D30" s="10"/>
      <c r="E30" s="12"/>
      <c r="F30" s="19"/>
      <c r="G30" s="15"/>
      <c r="H30" s="16"/>
      <c r="I30" s="45"/>
      <c r="J30" s="41"/>
      <c r="K30" s="41"/>
      <c r="L30" s="12"/>
      <c r="M30" s="42"/>
      <c r="N30" s="45"/>
      <c r="O30" s="54"/>
      <c r="P30" s="55"/>
      <c r="Q30" s="45"/>
      <c r="R30" s="52"/>
      <c r="S30" s="52"/>
      <c r="T30" s="54"/>
      <c r="U30" s="55"/>
      <c r="V30" s="46"/>
    </row>
    <row r="31" spans="1:24" ht="19.95" customHeight="1" x14ac:dyDescent="0.3">
      <c r="A31" s="14"/>
      <c r="B31" s="20"/>
      <c r="C31" s="17"/>
      <c r="D31" s="11"/>
      <c r="E31" s="12"/>
      <c r="F31" s="19"/>
      <c r="G31" s="17"/>
      <c r="H31" s="18"/>
      <c r="I31" s="45"/>
      <c r="J31" s="41"/>
      <c r="K31" s="41"/>
      <c r="L31" s="12"/>
      <c r="M31" s="42"/>
      <c r="N31" s="45"/>
      <c r="O31" s="54"/>
      <c r="P31" s="55"/>
      <c r="Q31" s="45"/>
      <c r="R31" s="52"/>
      <c r="S31" s="52"/>
      <c r="T31" s="54"/>
      <c r="U31" s="55"/>
      <c r="V31" s="46"/>
    </row>
    <row r="32" spans="1:24" ht="19.95" customHeight="1" x14ac:dyDescent="0.3">
      <c r="A32" s="14"/>
      <c r="B32" s="20"/>
      <c r="C32" s="17"/>
      <c r="D32" s="11"/>
      <c r="E32" s="12"/>
      <c r="F32" s="19"/>
      <c r="G32" s="17"/>
      <c r="H32" s="18"/>
      <c r="I32" s="45"/>
      <c r="J32" s="41"/>
      <c r="K32" s="41"/>
      <c r="L32" s="12"/>
      <c r="M32" s="42"/>
      <c r="N32" s="45"/>
      <c r="O32" s="54"/>
      <c r="P32" s="55"/>
      <c r="Q32" s="45"/>
      <c r="R32" s="52"/>
      <c r="S32" s="52"/>
      <c r="T32" s="54"/>
      <c r="U32" s="55"/>
      <c r="V32" s="46"/>
    </row>
    <row r="33" spans="1:24" ht="19.95" customHeight="1" x14ac:dyDescent="0.3">
      <c r="A33" s="14"/>
      <c r="B33" s="20"/>
      <c r="C33" s="17"/>
      <c r="D33" s="11"/>
      <c r="E33" s="12"/>
      <c r="F33" s="19"/>
      <c r="G33" s="17"/>
      <c r="H33" s="18"/>
      <c r="I33" s="45"/>
      <c r="J33" s="41"/>
      <c r="K33" s="41"/>
      <c r="L33" s="12"/>
      <c r="M33" s="42"/>
      <c r="N33" s="45"/>
      <c r="O33" s="54"/>
      <c r="P33" s="55"/>
      <c r="Q33" s="45"/>
      <c r="R33" s="52"/>
      <c r="S33" s="52"/>
      <c r="T33" s="54"/>
      <c r="U33" s="55"/>
      <c r="V33" s="46"/>
    </row>
    <row r="34" spans="1:24" ht="19.95" customHeight="1" x14ac:dyDescent="0.3">
      <c r="A34" s="14"/>
      <c r="B34" s="20"/>
      <c r="C34" s="17"/>
      <c r="D34" s="11"/>
      <c r="E34" s="12"/>
      <c r="F34" s="19"/>
      <c r="G34" s="17"/>
      <c r="H34" s="18"/>
      <c r="I34" s="45"/>
      <c r="J34" s="41"/>
      <c r="K34" s="41"/>
      <c r="L34" s="12"/>
      <c r="M34" s="42"/>
      <c r="N34" s="45"/>
      <c r="O34" s="54"/>
      <c r="P34" s="55"/>
      <c r="Q34" s="45"/>
      <c r="R34" s="52"/>
      <c r="S34" s="52"/>
      <c r="T34" s="54"/>
      <c r="U34" s="55"/>
      <c r="V34" s="46"/>
    </row>
    <row r="35" spans="1:24" ht="19.95" customHeight="1" x14ac:dyDescent="0.3">
      <c r="A35" s="14"/>
      <c r="B35" s="20"/>
      <c r="C35" s="17"/>
      <c r="D35" s="11"/>
      <c r="E35" s="12"/>
      <c r="F35" s="19"/>
      <c r="G35" s="17"/>
      <c r="H35" s="18"/>
      <c r="I35" s="45"/>
      <c r="J35" s="41"/>
      <c r="K35" s="41"/>
      <c r="L35" s="12"/>
      <c r="M35" s="42"/>
      <c r="N35" s="45"/>
      <c r="O35" s="54"/>
      <c r="P35" s="55"/>
      <c r="Q35" s="45"/>
      <c r="R35" s="52"/>
      <c r="S35" s="52"/>
      <c r="T35" s="54"/>
      <c r="U35" s="55"/>
      <c r="V35" s="46"/>
    </row>
    <row r="36" spans="1:24" ht="19.95" customHeight="1" x14ac:dyDescent="0.3">
      <c r="A36" s="32"/>
      <c r="B36" s="20"/>
      <c r="C36" s="15"/>
      <c r="D36" s="10"/>
      <c r="E36" s="12"/>
      <c r="F36" s="19"/>
      <c r="G36" s="15"/>
      <c r="H36" s="16"/>
      <c r="I36" s="45"/>
      <c r="J36" s="41"/>
      <c r="K36" s="41"/>
      <c r="L36" s="12"/>
      <c r="M36" s="42"/>
      <c r="N36" s="45"/>
      <c r="O36" s="54"/>
      <c r="P36" s="55"/>
      <c r="Q36" s="45"/>
      <c r="R36" s="52"/>
      <c r="S36" s="52"/>
      <c r="T36" s="54"/>
      <c r="U36" s="55"/>
      <c r="V36" s="46"/>
      <c r="W36" s="23"/>
      <c r="X36" s="23"/>
    </row>
    <row r="37" spans="1:24" ht="19.95" customHeight="1" x14ac:dyDescent="0.3">
      <c r="A37" s="34"/>
      <c r="B37" s="20"/>
      <c r="C37" s="35"/>
      <c r="D37" s="36"/>
      <c r="E37" s="43"/>
      <c r="F37" s="44"/>
      <c r="G37" s="35"/>
      <c r="H37" s="37"/>
      <c r="I37" s="45"/>
      <c r="J37" s="41"/>
      <c r="K37" s="41"/>
      <c r="L37" s="12"/>
      <c r="M37" s="42"/>
      <c r="N37" s="45"/>
      <c r="O37" s="54"/>
      <c r="P37" s="55"/>
      <c r="Q37" s="45"/>
      <c r="R37" s="52"/>
      <c r="S37" s="52"/>
      <c r="T37" s="54"/>
      <c r="U37" s="55"/>
      <c r="V37" s="46"/>
    </row>
    <row r="38" spans="1:24" ht="19.95" customHeight="1" x14ac:dyDescent="0.3">
      <c r="A38" s="13"/>
      <c r="B38" s="20"/>
      <c r="C38" s="15"/>
      <c r="D38" s="10"/>
      <c r="E38" s="12"/>
      <c r="F38" s="19"/>
      <c r="G38" s="15"/>
      <c r="H38" s="16"/>
      <c r="I38" s="45"/>
      <c r="J38" s="41"/>
      <c r="K38" s="41"/>
      <c r="L38" s="12"/>
      <c r="M38" s="42"/>
      <c r="N38" s="45"/>
      <c r="O38" s="54"/>
      <c r="P38" s="55"/>
      <c r="Q38" s="45"/>
      <c r="R38" s="52"/>
      <c r="S38" s="52"/>
      <c r="T38" s="54"/>
      <c r="U38" s="55"/>
      <c r="V38" s="46"/>
    </row>
    <row r="39" spans="1:24" ht="19.95" customHeight="1" x14ac:dyDescent="0.3">
      <c r="A39" s="13"/>
      <c r="B39" s="20"/>
      <c r="C39" s="17"/>
      <c r="D39" s="11"/>
      <c r="E39" s="12"/>
      <c r="F39" s="19"/>
      <c r="G39" s="17"/>
      <c r="H39" s="18"/>
      <c r="I39" s="45"/>
      <c r="J39" s="41"/>
      <c r="K39" s="41"/>
      <c r="L39" s="12"/>
      <c r="M39" s="42"/>
      <c r="N39" s="45"/>
      <c r="O39" s="54"/>
      <c r="P39" s="55"/>
      <c r="Q39" s="45"/>
      <c r="R39" s="52"/>
      <c r="S39" s="52"/>
      <c r="T39" s="54"/>
      <c r="U39" s="55"/>
      <c r="V39" s="46"/>
    </row>
    <row r="40" spans="1:24" ht="19.95" customHeight="1" x14ac:dyDescent="0.3">
      <c r="A40" s="14"/>
      <c r="B40" s="20"/>
      <c r="C40" s="15"/>
      <c r="D40" s="10"/>
      <c r="E40" s="12"/>
      <c r="F40" s="19"/>
      <c r="G40" s="15"/>
      <c r="H40" s="16"/>
      <c r="I40" s="45"/>
      <c r="J40" s="41"/>
      <c r="K40" s="41"/>
      <c r="L40" s="12"/>
      <c r="M40" s="42"/>
      <c r="N40" s="45"/>
      <c r="O40" s="54"/>
      <c r="P40" s="55"/>
      <c r="Q40" s="45"/>
      <c r="R40" s="52"/>
      <c r="S40" s="52"/>
      <c r="T40" s="54"/>
      <c r="U40" s="55"/>
      <c r="V40" s="46"/>
    </row>
    <row r="41" spans="1:24" ht="19.95" customHeight="1" x14ac:dyDescent="0.3">
      <c r="A41" s="32"/>
      <c r="B41" s="20"/>
      <c r="C41" s="15"/>
      <c r="D41" s="10"/>
      <c r="E41" s="12"/>
      <c r="F41" s="19"/>
      <c r="G41" s="15"/>
      <c r="H41" s="16"/>
      <c r="I41" s="45"/>
      <c r="J41" s="41"/>
      <c r="K41" s="41"/>
      <c r="L41" s="12"/>
      <c r="M41" s="42"/>
      <c r="N41" s="45"/>
      <c r="O41" s="54"/>
      <c r="P41" s="55"/>
      <c r="Q41" s="45"/>
      <c r="R41" s="52"/>
      <c r="S41" s="52"/>
      <c r="T41" s="54"/>
      <c r="U41" s="55"/>
      <c r="V41" s="46"/>
      <c r="W41" s="21"/>
    </row>
    <row r="42" spans="1:24" ht="19.95" customHeight="1" x14ac:dyDescent="0.3">
      <c r="A42" s="34"/>
      <c r="B42" s="20"/>
      <c r="C42" s="35"/>
      <c r="D42" s="36"/>
      <c r="E42" s="43"/>
      <c r="F42" s="44"/>
      <c r="G42" s="35"/>
      <c r="H42" s="37"/>
      <c r="I42" s="45"/>
      <c r="J42" s="41"/>
      <c r="K42" s="41"/>
      <c r="L42" s="12"/>
      <c r="M42" s="42"/>
      <c r="N42" s="45"/>
      <c r="O42" s="54"/>
      <c r="P42" s="55"/>
      <c r="Q42" s="45"/>
      <c r="R42" s="52"/>
      <c r="S42" s="52"/>
      <c r="T42" s="54"/>
      <c r="U42" s="55"/>
      <c r="V42" s="46"/>
    </row>
    <row r="43" spans="1:24" ht="19.95" customHeight="1" x14ac:dyDescent="0.3">
      <c r="A43" s="13"/>
      <c r="B43" s="20"/>
      <c r="C43" s="15"/>
      <c r="D43" s="10"/>
      <c r="E43" s="12"/>
      <c r="F43" s="19"/>
      <c r="G43" s="15"/>
      <c r="H43" s="16"/>
      <c r="I43" s="45"/>
      <c r="J43" s="41"/>
      <c r="K43" s="41"/>
      <c r="L43" s="12"/>
      <c r="M43" s="42"/>
      <c r="N43" s="45"/>
      <c r="O43" s="54"/>
      <c r="P43" s="55"/>
      <c r="Q43" s="45"/>
      <c r="R43" s="52"/>
      <c r="S43" s="52"/>
      <c r="T43" s="54"/>
      <c r="U43" s="55"/>
      <c r="V43" s="46"/>
    </row>
    <row r="44" spans="1:24" ht="19.95" customHeight="1" x14ac:dyDescent="0.3">
      <c r="A44" s="13"/>
      <c r="B44" s="20"/>
      <c r="C44" s="15"/>
      <c r="D44" s="10"/>
      <c r="E44" s="12"/>
      <c r="F44" s="19"/>
      <c r="G44" s="15"/>
      <c r="H44" s="16"/>
      <c r="I44" s="45"/>
      <c r="J44" s="41"/>
      <c r="K44" s="41"/>
      <c r="L44" s="12"/>
      <c r="M44" s="42"/>
      <c r="N44" s="45"/>
      <c r="O44" s="54"/>
      <c r="P44" s="55"/>
      <c r="Q44" s="45"/>
      <c r="R44" s="52"/>
      <c r="S44" s="52"/>
      <c r="T44" s="54"/>
      <c r="U44" s="55"/>
      <c r="V44" s="46"/>
    </row>
    <row r="45" spans="1:24" ht="19.95" customHeight="1" x14ac:dyDescent="0.3">
      <c r="A45" s="14"/>
      <c r="B45" s="20"/>
      <c r="C45" s="15"/>
      <c r="D45" s="10"/>
      <c r="E45" s="12"/>
      <c r="F45" s="19"/>
      <c r="G45" s="15"/>
      <c r="H45" s="16"/>
      <c r="I45" s="45"/>
      <c r="J45" s="41"/>
      <c r="K45" s="41"/>
      <c r="L45" s="12"/>
      <c r="M45" s="42"/>
      <c r="N45" s="45"/>
      <c r="O45" s="54"/>
      <c r="P45" s="55"/>
      <c r="Q45" s="45"/>
      <c r="R45" s="52"/>
      <c r="S45" s="52"/>
      <c r="T45" s="54"/>
      <c r="U45" s="55"/>
      <c r="V45" s="46"/>
    </row>
    <row r="46" spans="1:24" ht="19.95" customHeight="1" x14ac:dyDescent="0.3">
      <c r="A46" s="32"/>
      <c r="B46" s="20"/>
      <c r="C46" s="15"/>
      <c r="D46" s="10"/>
      <c r="E46" s="12"/>
      <c r="F46" s="19"/>
      <c r="G46" s="15"/>
      <c r="H46" s="16"/>
      <c r="I46" s="45"/>
      <c r="J46" s="41"/>
      <c r="K46" s="41"/>
      <c r="L46" s="12"/>
      <c r="M46" s="42"/>
      <c r="N46" s="45"/>
      <c r="O46" s="54"/>
      <c r="P46" s="55"/>
      <c r="Q46" s="45"/>
      <c r="R46" s="52"/>
      <c r="S46" s="52"/>
      <c r="T46" s="54"/>
      <c r="U46" s="55"/>
      <c r="V46" s="46"/>
    </row>
    <row r="47" spans="1:24" ht="19.95" customHeight="1" x14ac:dyDescent="0.3">
      <c r="A47" s="34"/>
      <c r="B47" s="20"/>
      <c r="C47" s="35"/>
      <c r="D47" s="36"/>
      <c r="E47" s="43"/>
      <c r="F47" s="44"/>
      <c r="G47" s="35"/>
      <c r="H47" s="37"/>
      <c r="I47" s="45"/>
      <c r="J47" s="41"/>
      <c r="K47" s="41"/>
      <c r="L47" s="12"/>
      <c r="M47" s="42"/>
      <c r="N47" s="45"/>
      <c r="O47" s="54"/>
      <c r="P47" s="55"/>
      <c r="Q47" s="45"/>
      <c r="R47" s="52"/>
      <c r="S47" s="52"/>
      <c r="T47" s="54"/>
      <c r="U47" s="55"/>
      <c r="V47" s="46"/>
    </row>
    <row r="48" spans="1:24" ht="19.95" customHeight="1" x14ac:dyDescent="0.3">
      <c r="A48" s="13"/>
      <c r="B48" s="20"/>
      <c r="C48" s="17"/>
      <c r="D48" s="11"/>
      <c r="E48" s="12"/>
      <c r="F48" s="19"/>
      <c r="G48" s="17"/>
      <c r="H48" s="18"/>
      <c r="I48" s="45"/>
      <c r="J48" s="41"/>
      <c r="K48" s="41"/>
      <c r="L48" s="12"/>
      <c r="M48" s="42"/>
      <c r="N48" s="45"/>
      <c r="O48" s="54"/>
      <c r="P48" s="55"/>
      <c r="Q48" s="45"/>
      <c r="R48" s="52"/>
      <c r="S48" s="52"/>
      <c r="T48" s="54"/>
      <c r="U48" s="55"/>
      <c r="V48" s="46"/>
    </row>
    <row r="49" spans="1:23" ht="19.95" customHeight="1" x14ac:dyDescent="0.3">
      <c r="A49" s="13"/>
      <c r="B49" s="20"/>
      <c r="C49" s="17"/>
      <c r="D49" s="11"/>
      <c r="E49" s="12"/>
      <c r="F49" s="19"/>
      <c r="G49" s="17"/>
      <c r="H49" s="18"/>
      <c r="I49" s="45"/>
      <c r="J49" s="41"/>
      <c r="K49" s="41"/>
      <c r="L49" s="12"/>
      <c r="M49" s="42"/>
      <c r="N49" s="45"/>
      <c r="O49" s="54"/>
      <c r="P49" s="55"/>
      <c r="Q49" s="45"/>
      <c r="R49" s="52"/>
      <c r="S49" s="52"/>
      <c r="T49" s="54"/>
      <c r="U49" s="55"/>
      <c r="V49" s="46"/>
    </row>
    <row r="50" spans="1:23" ht="19.95" customHeight="1" x14ac:dyDescent="0.3">
      <c r="A50" s="13"/>
      <c r="B50" s="20"/>
      <c r="C50" s="15"/>
      <c r="D50" s="10"/>
      <c r="E50" s="12"/>
      <c r="F50" s="19"/>
      <c r="G50" s="15"/>
      <c r="H50" s="16"/>
      <c r="I50" s="45"/>
      <c r="J50" s="41"/>
      <c r="K50" s="41"/>
      <c r="L50" s="12"/>
      <c r="M50" s="42"/>
      <c r="N50" s="45"/>
      <c r="O50" s="54"/>
      <c r="P50" s="55"/>
      <c r="Q50" s="45"/>
      <c r="R50" s="52"/>
      <c r="S50" s="52"/>
      <c r="T50" s="54"/>
      <c r="U50" s="55"/>
      <c r="V50" s="46"/>
    </row>
    <row r="51" spans="1:23" ht="19.95" customHeight="1" x14ac:dyDescent="0.3">
      <c r="A51" s="13"/>
      <c r="B51" s="20"/>
      <c r="C51" s="17"/>
      <c r="D51" s="11"/>
      <c r="E51" s="12"/>
      <c r="F51" s="19"/>
      <c r="G51" s="17"/>
      <c r="H51" s="18"/>
      <c r="I51" s="45"/>
      <c r="J51" s="41"/>
      <c r="K51" s="41"/>
      <c r="L51" s="12"/>
      <c r="M51" s="42"/>
      <c r="N51" s="45"/>
      <c r="O51" s="54"/>
      <c r="P51" s="55"/>
      <c r="Q51" s="45"/>
      <c r="R51" s="52"/>
      <c r="S51" s="52"/>
      <c r="T51" s="54"/>
      <c r="U51" s="55"/>
      <c r="V51" s="46"/>
    </row>
    <row r="52" spans="1:23" ht="19.95" customHeight="1" x14ac:dyDescent="0.3">
      <c r="A52" s="13"/>
      <c r="B52" s="20"/>
      <c r="C52" s="15"/>
      <c r="D52" s="10"/>
      <c r="E52" s="12"/>
      <c r="F52" s="19"/>
      <c r="G52" s="15"/>
      <c r="H52" s="16"/>
      <c r="I52" s="45"/>
      <c r="J52" s="41"/>
      <c r="K52" s="41"/>
      <c r="L52" s="12"/>
      <c r="M52" s="42"/>
      <c r="N52" s="45"/>
      <c r="O52" s="54"/>
      <c r="P52" s="55"/>
      <c r="Q52" s="45"/>
      <c r="R52" s="52"/>
      <c r="S52" s="52"/>
      <c r="T52" s="54"/>
      <c r="U52" s="55"/>
      <c r="V52" s="46"/>
    </row>
    <row r="53" spans="1:23" ht="19.95" customHeight="1" x14ac:dyDescent="0.3">
      <c r="A53" s="13"/>
      <c r="B53" s="20"/>
      <c r="C53" s="17"/>
      <c r="D53" s="11"/>
      <c r="E53" s="12"/>
      <c r="F53" s="19"/>
      <c r="G53" s="17"/>
      <c r="H53" s="18"/>
      <c r="I53" s="45"/>
      <c r="J53" s="41"/>
      <c r="K53" s="41"/>
      <c r="L53" s="12"/>
      <c r="M53" s="42"/>
      <c r="N53" s="45"/>
      <c r="O53" s="54"/>
      <c r="P53" s="55"/>
      <c r="Q53" s="45"/>
      <c r="R53" s="52"/>
      <c r="S53" s="52"/>
      <c r="T53" s="54"/>
      <c r="U53" s="55"/>
      <c r="V53" s="46"/>
    </row>
    <row r="54" spans="1:23" ht="19.95" customHeight="1" x14ac:dyDescent="0.3">
      <c r="A54" s="13"/>
      <c r="B54" s="20"/>
      <c r="C54" s="17"/>
      <c r="D54" s="11"/>
      <c r="E54" s="12"/>
      <c r="F54" s="19"/>
      <c r="G54" s="17"/>
      <c r="H54" s="18"/>
      <c r="I54" s="45"/>
      <c r="J54" s="41"/>
      <c r="K54" s="41"/>
      <c r="L54" s="12"/>
      <c r="M54" s="42"/>
      <c r="N54" s="45"/>
      <c r="O54" s="54"/>
      <c r="P54" s="55"/>
      <c r="Q54" s="45"/>
      <c r="R54" s="52"/>
      <c r="S54" s="52"/>
      <c r="T54" s="54"/>
      <c r="U54" s="55"/>
      <c r="V54" s="46"/>
    </row>
    <row r="55" spans="1:23" ht="19.95" customHeight="1" thickBot="1" x14ac:dyDescent="0.35">
      <c r="A55" s="33"/>
      <c r="B55" s="47"/>
      <c r="C55" s="24"/>
      <c r="D55" s="25"/>
      <c r="E55" s="25"/>
      <c r="F55" s="26"/>
      <c r="G55" s="24"/>
      <c r="H55" s="26"/>
      <c r="I55" s="48"/>
      <c r="J55" s="49"/>
      <c r="K55" s="49"/>
      <c r="L55" s="25"/>
      <c r="M55" s="50"/>
      <c r="N55" s="48"/>
      <c r="O55" s="56"/>
      <c r="P55" s="57"/>
      <c r="Q55" s="48"/>
      <c r="R55" s="53"/>
      <c r="S55" s="53"/>
      <c r="T55" s="56"/>
      <c r="U55" s="57"/>
      <c r="V55" s="51"/>
      <c r="W55" s="23"/>
    </row>
    <row r="56" spans="1:23" x14ac:dyDescent="0.3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</row>
    <row r="57" spans="1:23" ht="15.6" x14ac:dyDescent="0.3">
      <c r="A57" s="2"/>
      <c r="B57" s="2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2"/>
      <c r="Q57" s="2"/>
      <c r="R57" s="2"/>
      <c r="S57" s="2"/>
      <c r="T57" s="2"/>
      <c r="U57" s="2"/>
      <c r="V57" s="2"/>
    </row>
    <row r="58" spans="1:23" hidden="1" x14ac:dyDescent="0.3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</row>
    <row r="59" spans="1:23" ht="26.25" hidden="1" customHeight="1" x14ac:dyDescent="0.3">
      <c r="C59" s="80" t="s">
        <v>1</v>
      </c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83" t="s">
        <v>2</v>
      </c>
      <c r="O59" s="84"/>
      <c r="P59" s="3"/>
      <c r="Q59" s="3"/>
      <c r="R59" s="3"/>
      <c r="S59" s="3"/>
      <c r="T59" s="3"/>
      <c r="U59" s="3"/>
      <c r="V59" s="3"/>
    </row>
    <row r="60" spans="1:23" ht="15" hidden="1" thickBot="1" x14ac:dyDescent="0.35">
      <c r="C60" s="91" t="s">
        <v>3</v>
      </c>
      <c r="D60" s="92"/>
      <c r="E60" s="92"/>
      <c r="F60" s="92"/>
      <c r="G60" s="92"/>
      <c r="H60" s="92"/>
      <c r="I60" s="92"/>
      <c r="J60" s="92"/>
      <c r="K60" s="92"/>
      <c r="L60" s="92"/>
      <c r="M60" s="93"/>
      <c r="N60" s="94" t="e">
        <f>#REF!</f>
        <v>#REF!</v>
      </c>
      <c r="O60" s="95"/>
      <c r="P60" s="4"/>
      <c r="Q60" s="4"/>
      <c r="R60" s="4"/>
      <c r="S60" s="4"/>
      <c r="T60" s="4"/>
      <c r="U60" s="4"/>
      <c r="V60" s="4"/>
    </row>
    <row r="61" spans="1:23" ht="15" hidden="1" thickBot="1" x14ac:dyDescent="0.35">
      <c r="C61" s="91" t="s">
        <v>4</v>
      </c>
      <c r="D61" s="92"/>
      <c r="E61" s="92"/>
      <c r="F61" s="92"/>
      <c r="G61" s="92"/>
      <c r="H61" s="92"/>
      <c r="I61" s="92"/>
      <c r="J61" s="92"/>
      <c r="K61" s="92"/>
      <c r="L61" s="92"/>
      <c r="M61" s="93"/>
      <c r="N61" s="94" t="e">
        <f>#REF!</f>
        <v>#REF!</v>
      </c>
      <c r="O61" s="95"/>
      <c r="P61" s="4"/>
      <c r="Q61" s="4"/>
      <c r="R61" s="4"/>
      <c r="S61" s="4"/>
      <c r="T61" s="4"/>
      <c r="U61" s="4"/>
      <c r="V61" s="4"/>
    </row>
    <row r="62" spans="1:23" ht="15" hidden="1" thickBot="1" x14ac:dyDescent="0.35">
      <c r="C62" s="91" t="s">
        <v>5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94" t="e">
        <f>#REF!</f>
        <v>#REF!</v>
      </c>
      <c r="O62" s="95"/>
      <c r="P62" s="4"/>
      <c r="Q62" s="4"/>
      <c r="R62" s="4"/>
      <c r="S62" s="4"/>
      <c r="T62" s="4"/>
      <c r="U62" s="4"/>
      <c r="V62" s="4"/>
    </row>
    <row r="63" spans="1:23" ht="15" hidden="1" thickBot="1" x14ac:dyDescent="0.35">
      <c r="C63" s="96" t="s">
        <v>6</v>
      </c>
      <c r="D63" s="97"/>
      <c r="E63" s="97"/>
      <c r="F63" s="97"/>
      <c r="G63" s="97"/>
      <c r="H63" s="97"/>
      <c r="I63" s="97"/>
      <c r="J63" s="97"/>
      <c r="K63" s="97"/>
      <c r="L63" s="97"/>
      <c r="M63" s="98"/>
      <c r="N63" s="99" t="e">
        <f>SUM(N60:O62)</f>
        <v>#REF!</v>
      </c>
      <c r="O63" s="100"/>
      <c r="P63" s="5"/>
      <c r="Q63" s="5"/>
      <c r="R63" s="5"/>
      <c r="S63" s="5"/>
      <c r="T63" s="5"/>
      <c r="U63" s="5"/>
      <c r="V63" s="5"/>
    </row>
    <row r="64" spans="1:23" hidden="1" x14ac:dyDescent="0.3"/>
    <row r="66" spans="3:22" x14ac:dyDescent="0.3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3:22" x14ac:dyDescent="0.3">
      <c r="C67" s="7"/>
      <c r="D67" s="7"/>
      <c r="E67" s="7"/>
      <c r="F67" s="7"/>
      <c r="G67" s="7"/>
      <c r="H67" s="7"/>
      <c r="I67" s="7"/>
      <c r="J67" s="7"/>
      <c r="K67" s="7"/>
      <c r="L67" s="7"/>
      <c r="M67" s="8"/>
      <c r="N67" s="7"/>
    </row>
    <row r="68" spans="3:22" ht="20.399999999999999" customHeight="1" x14ac:dyDescent="0.3">
      <c r="C68" s="90" t="s">
        <v>7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8"/>
      <c r="S68" s="8"/>
      <c r="T68" s="8"/>
      <c r="U68" s="8"/>
      <c r="V68" s="8"/>
    </row>
    <row r="69" spans="3:22" ht="30.6" customHeight="1" x14ac:dyDescent="0.3"/>
  </sheetData>
  <mergeCells count="24">
    <mergeCell ref="C68:Q68"/>
    <mergeCell ref="B14:B15"/>
    <mergeCell ref="G14:H14"/>
    <mergeCell ref="I14:M14"/>
    <mergeCell ref="C62:M62"/>
    <mergeCell ref="N62:O62"/>
    <mergeCell ref="C63:M63"/>
    <mergeCell ref="N63:O63"/>
    <mergeCell ref="C60:M60"/>
    <mergeCell ref="N60:O60"/>
    <mergeCell ref="C61:M61"/>
    <mergeCell ref="N61:O61"/>
    <mergeCell ref="A56:V56"/>
    <mergeCell ref="A14:A15"/>
    <mergeCell ref="C14:F14"/>
    <mergeCell ref="P14:P15"/>
    <mergeCell ref="C59:M59"/>
    <mergeCell ref="N59:O59"/>
    <mergeCell ref="N14:O14"/>
    <mergeCell ref="C57:O57"/>
    <mergeCell ref="A58:V58"/>
    <mergeCell ref="Q14:T14"/>
    <mergeCell ref="U14:U15"/>
    <mergeCell ref="V14:V15"/>
  </mergeCells>
  <phoneticPr fontId="10" type="noConversion"/>
  <pageMargins left="0.511811024" right="0.511811024" top="0.78740157499999996" bottom="0.78740157499999996" header="0.31496062000000002" footer="0.31496062000000002"/>
  <pageSetup paperSize="9" scale="45" orientation="landscape" r:id="rId1"/>
  <colBreaks count="1" manualBreakCount="1">
    <brk id="13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Jesus</dc:creator>
  <cp:lastModifiedBy>Vinicius Tagore</cp:lastModifiedBy>
  <cp:lastPrinted>2023-03-13T20:04:38Z</cp:lastPrinted>
  <dcterms:created xsi:type="dcterms:W3CDTF">2023-03-10T16:03:33Z</dcterms:created>
  <dcterms:modified xsi:type="dcterms:W3CDTF">2023-03-14T12:54:47Z</dcterms:modified>
</cp:coreProperties>
</file>